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<sst xmlns="http://schemas.openxmlformats.org/spreadsheetml/2006/main" count="240" uniqueCount="100">
  <si>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</si>
  <si>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</si>
  <si>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</si>
  <si>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</si>
  <si>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</si>
  <si>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</si>
  <si>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</si>
  <si>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</si>
  <si>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</si>
  <si>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</si>
  <si>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</si>
  <si>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</si>
  <si>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</si>
  <si>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</si>
  <si>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</si>
  <si>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</si>
  <si>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</si>
  <si>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</si>
  <si>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</si>
  <si>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</si>
  <si>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</si>
  <si>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</si>
  <si>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</si>
  <si>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</si>
  <si>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</si>
  <si>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</si>
  <si>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</si>
  <si>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</si>
  <si>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</si>
  <si>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</si>
  <si>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</si>
  <si>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</si>
  <si>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</si>
  <si>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</si>
  <si>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</si>
  <si>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</si>
  <si>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</si>
  <si>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</si>
  <si>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</si>
  <si>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</si>
  <si>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</si>
  <si>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</si>
  <si>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</si>
  <si>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</si>
  <si>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</si>
  <si>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</si>
  <si>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</si>
  <si>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</si>
  <si>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</si>
  <si>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</si>
  <si>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</si>
  <si>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</si>
  <si>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</si>
  <si>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</si>
  <si>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</si>
  <si>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</si>
  <si>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</si>
  <si>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</si>
  <si>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</si>
  <si>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</si>
  <si>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</si>
  <si>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</si>
  <si>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</si>
  <si>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</si>
  <si>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</si>
  <si>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</si>
  <si>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</si>
  <si>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</si>
  <si>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</si>
  <si>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</si>
  <si>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</si>
  <si>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</si>
  <si>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</si>
  <si>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</si>
  <si>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</si>
  <si>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</si>
  <si>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</si>
  <si>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</si>
  <si>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</si>
  <si>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</si>
  <si>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</si>
  <si>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</si>
  <si>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</si>
  <si>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Зміни до тимчасового розпису станом на 06.04.2015р. :</t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</si>
  <si>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</si>
  <si>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</si>
  <si>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</si>
  <si>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</si>
  <si>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</si>
  <si>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</si>
  <si>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</si>
  <si>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</si>
  <si>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</si>
  <si>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</si>
  <si>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план на січень-червень  2015р.</t>
  </si>
  <si>
    <t>Фактичні надходження (червень)</t>
  </si>
  <si>
    <t xml:space="preserve">станом на 09.06.2015 р. </t>
  </si>
  <si>
    <r>
      <t xml:space="preserve">станом на 09.06.2015р.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</si>
  <si>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09.06.2015р.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</si>
  <si>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09.06.2015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</si>
</sst>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42562"/>
        <c:crosses val="autoZero"/>
        <c:auto val="0"/>
        <c:lblOffset val="100"/>
        <c:tickLblSkip val="1"/>
        <c:noMultiLvlLbl val="0"/>
      </c:catAx>
      <c:valAx>
        <c:axId val="3724256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87730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At val="0"/>
        <c:auto val="1"/>
        <c:lblOffset val="100"/>
        <c:tickLblSkip val="1"/>
        <c:noMultiLvlLbl val="0"/>
      </c:catAx>
      <c:valAx>
        <c:axId val="3355679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57516"/>
        <c:crosses val="autoZero"/>
        <c:auto val="0"/>
        <c:lblOffset val="100"/>
        <c:tickLblSkip val="1"/>
        <c:noMultiLvlLbl val="0"/>
      </c:catAx>
      <c:valAx>
        <c:axId val="6385751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476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7846733"/>
        <c:axId val="5076278"/>
      </c:lineChart>
      <c:catAx>
        <c:axId val="378467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6278"/>
        <c:crosses val="autoZero"/>
        <c:auto val="0"/>
        <c:lblOffset val="100"/>
        <c:tickLblSkip val="1"/>
        <c:noMultiLvlLbl val="0"/>
      </c:catAx>
      <c:valAx>
        <c:axId val="507627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467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5686503"/>
        <c:axId val="8525344"/>
      </c:lineChart>
      <c:catAx>
        <c:axId val="456865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5344"/>
        <c:crosses val="autoZero"/>
        <c:auto val="0"/>
        <c:lblOffset val="100"/>
        <c:tickLblSkip val="1"/>
        <c:noMultiLvlLbl val="0"/>
      </c:catAx>
      <c:valAx>
        <c:axId val="852534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6865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64234"/>
        <c:crosses val="autoZero"/>
        <c:auto val="0"/>
        <c:lblOffset val="100"/>
        <c:tickLblSkip val="1"/>
        <c:noMultiLvlLbl val="0"/>
      </c:catAx>
      <c:valAx>
        <c:axId val="1946423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1923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червень!$L$4:$L$8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червень!$M$4:$M$23</c:f>
              <c:numCache/>
            </c:numRef>
          </c:val>
          <c:smooth val="1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99092"/>
        <c:crosses val="autoZero"/>
        <c:auto val="0"/>
        <c:lblOffset val="100"/>
        <c:tickLblSkip val="1"/>
        <c:noMultiLvlLbl val="0"/>
      </c:catAx>
      <c:valAx>
        <c:axId val="3309909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9603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09.06.2015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9456373"/>
        <c:axId val="63780766"/>
      </c:bar3D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  <c:max val="1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56373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968392"/>
        <c:crosses val="autoZero"/>
        <c:auto val="1"/>
        <c:lblOffset val="100"/>
        <c:tickLblSkip val="1"/>
        <c:noMultiLvlLbl val="0"/>
      </c:catAx>
      <c:valAx>
        <c:axId val="6596839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55983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839506"/>
        <c:crosses val="autoZero"/>
        <c:auto val="1"/>
        <c:lblOffset val="100"/>
        <c:tickLblSkip val="1"/>
        <c:noMultiLvlLbl val="0"/>
      </c:catAx>
      <c:valAx>
        <c:axId val="41839506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44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січень-червень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270 640,2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278 595,1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-29 080,0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червень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41 940,9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+7 954,9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2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4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6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9" sqref="G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0.7</v>
      </c>
      <c r="K4" s="41">
        <f aca="true" t="shared" si="0" ref="K4:K24">L4-B4-C4-D4-E4-F4-G4-H4-I4-J4</f>
        <v>33.69999999999995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185.05</v>
      </c>
      <c r="K25" s="42">
        <f t="shared" si="3"/>
        <v>1370.4999999999986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88</v>
      </c>
      <c r="Q1" s="109"/>
      <c r="R1" s="109"/>
      <c r="S1" s="109"/>
      <c r="T1" s="109"/>
      <c r="U1" s="110"/>
    </row>
    <row r="2" spans="1:21" ht="16.5" thickBot="1">
      <c r="A2" s="111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91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87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9" sqref="Q39:S4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93</v>
      </c>
      <c r="Q1" s="109"/>
      <c r="R1" s="109"/>
      <c r="S1" s="109"/>
      <c r="T1" s="109"/>
      <c r="U1" s="110"/>
    </row>
    <row r="2" spans="1:21" ht="16.5" thickBot="1">
      <c r="A2" s="111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89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AVERAGE(L4:L8)</f>
        <v>2572.18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2572.2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2572.2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2572.2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37.15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39.45000000000004</v>
      </c>
      <c r="L8" s="41">
        <v>2110.9</v>
      </c>
      <c r="M8" s="41">
        <v>1800</v>
      </c>
      <c r="N8" s="4">
        <f t="shared" si="1"/>
        <v>1.1727222222222222</v>
      </c>
      <c r="O8" s="2">
        <v>2572.2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1500</v>
      </c>
      <c r="N9" s="4">
        <f t="shared" si="1"/>
        <v>0</v>
      </c>
      <c r="O9" s="2">
        <v>2572.2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42165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1100</v>
      </c>
      <c r="N10" s="4">
        <f t="shared" si="1"/>
        <v>0</v>
      </c>
      <c r="O10" s="2">
        <v>2572.2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42166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1300</v>
      </c>
      <c r="N11" s="4">
        <f t="shared" si="1"/>
        <v>0</v>
      </c>
      <c r="O11" s="2">
        <v>2572.2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42167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1800</v>
      </c>
      <c r="N12" s="4">
        <f t="shared" si="1"/>
        <v>0</v>
      </c>
      <c r="O12" s="2">
        <v>2572.2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42170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3800</v>
      </c>
      <c r="N13" s="4">
        <f t="shared" si="1"/>
        <v>0</v>
      </c>
      <c r="O13" s="2">
        <v>2572.2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42171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3200</v>
      </c>
      <c r="N14" s="4">
        <f t="shared" si="1"/>
        <v>0</v>
      </c>
      <c r="O14" s="2">
        <v>2572.2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42172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1800</v>
      </c>
      <c r="N15" s="4">
        <f t="shared" si="1"/>
        <v>0</v>
      </c>
      <c r="O15" s="2">
        <v>2572.2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42173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1700</v>
      </c>
      <c r="N16" s="4">
        <f>L16/M16</f>
        <v>0</v>
      </c>
      <c r="O16" s="2">
        <v>2572.2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42174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2900</v>
      </c>
      <c r="N17" s="4">
        <f t="shared" si="1"/>
        <v>0</v>
      </c>
      <c r="O17" s="2">
        <v>2572.2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42177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2572.2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42178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1900</v>
      </c>
      <c r="N19" s="4">
        <f t="shared" si="1"/>
        <v>0</v>
      </c>
      <c r="O19" s="2">
        <v>2572.2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42179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1900</v>
      </c>
      <c r="N20" s="4">
        <f t="shared" si="1"/>
        <v>0</v>
      </c>
      <c r="O20" s="2">
        <v>2572.2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42180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2500</v>
      </c>
      <c r="N21" s="4">
        <f t="shared" si="1"/>
        <v>0</v>
      </c>
      <c r="O21" s="2">
        <v>2572.2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42181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5900</v>
      </c>
      <c r="N22" s="4">
        <f t="shared" si="1"/>
        <v>0</v>
      </c>
      <c r="O22" s="2">
        <v>2572.2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42185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3382.7</v>
      </c>
      <c r="N23" s="4">
        <f t="shared" si="1"/>
        <v>0</v>
      </c>
      <c r="O23" s="2">
        <v>2572.2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10270.8</v>
      </c>
      <c r="C24" s="99">
        <f t="shared" si="3"/>
        <v>57.65</v>
      </c>
      <c r="D24" s="99">
        <f t="shared" si="3"/>
        <v>25.599999999999998</v>
      </c>
      <c r="E24" s="99">
        <f t="shared" si="3"/>
        <v>490.79999999999995</v>
      </c>
      <c r="F24" s="99">
        <f t="shared" si="3"/>
        <v>726.3</v>
      </c>
      <c r="G24" s="99">
        <f t="shared" si="3"/>
        <v>0</v>
      </c>
      <c r="H24" s="99">
        <f t="shared" si="3"/>
        <v>153.1</v>
      </c>
      <c r="I24" s="100">
        <f t="shared" si="3"/>
        <v>899.5</v>
      </c>
      <c r="J24" s="100">
        <f t="shared" si="3"/>
        <v>39.4</v>
      </c>
      <c r="K24" s="42">
        <f t="shared" si="3"/>
        <v>197.7499999999998</v>
      </c>
      <c r="L24" s="42">
        <f t="shared" si="3"/>
        <v>12860.9</v>
      </c>
      <c r="M24" s="42">
        <f t="shared" si="3"/>
        <v>49262.7</v>
      </c>
      <c r="N24" s="14">
        <f t="shared" si="1"/>
        <v>0.26106770436861965</v>
      </c>
      <c r="O24" s="2"/>
      <c r="P24" s="89">
        <f>SUM(P4:P23)</f>
        <v>0</v>
      </c>
      <c r="Q24" s="89">
        <f>SUM(Q4:Q23)</f>
        <v>0</v>
      </c>
      <c r="R24" s="89">
        <f>SUM(R4:R23)</f>
        <v>0.2</v>
      </c>
      <c r="S24" s="138">
        <f>SUM(S4:S23)</f>
        <v>2189.4</v>
      </c>
      <c r="T24" s="139"/>
      <c r="U24" s="89">
        <f>P24+Q24+S24+R24+T24</f>
        <v>2189.6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42164</v>
      </c>
      <c r="Q29" s="120">
        <v>155776.58054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146866.84832999998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98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99</v>
      </c>
      <c r="P28" s="152"/>
    </row>
    <row r="29" spans="1:16" ht="45">
      <c r="A29" s="145"/>
      <c r="B29" s="71" t="s">
        <v>94</v>
      </c>
      <c r="C29" s="27" t="s">
        <v>25</v>
      </c>
      <c r="D29" s="71" t="str">
        <f>B29</f>
        <v>план на січень-червень  2015р.</v>
      </c>
      <c r="E29" s="27" t="str">
        <f>C29</f>
        <v>факт</v>
      </c>
      <c r="F29" s="70" t="str">
        <f>B29</f>
        <v>план на січень-червень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січень-червень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квітень!Q39</f>
        <v>0</v>
      </c>
      <c r="B30" s="72">
        <v>2499.7</v>
      </c>
      <c r="C30" s="72">
        <v>2467.51</v>
      </c>
      <c r="D30" s="72">
        <v>400</v>
      </c>
      <c r="E30" s="72">
        <v>193.97</v>
      </c>
      <c r="F30" s="72">
        <v>740.5</v>
      </c>
      <c r="G30" s="72">
        <v>1668.42</v>
      </c>
      <c r="H30" s="72"/>
      <c r="I30" s="72"/>
      <c r="J30" s="72"/>
      <c r="K30" s="72"/>
      <c r="L30" s="92">
        <v>3640.2</v>
      </c>
      <c r="M30" s="73">
        <v>4329.9</v>
      </c>
      <c r="N30" s="74">
        <v>689.7</v>
      </c>
      <c r="O30" s="153">
        <v>155776.58054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146866.84832999998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155358.65</v>
      </c>
      <c r="C47" s="39">
        <v>148353.29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47741</v>
      </c>
      <c r="C48" s="17">
        <v>41669.63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38170</v>
      </c>
      <c r="C49" s="16">
        <v>43460.59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3994.8</v>
      </c>
      <c r="C50" s="16">
        <v>4020.69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18502.75</v>
      </c>
      <c r="C51" s="16">
        <v>23198.14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3520</v>
      </c>
      <c r="C52" s="16">
        <v>4302.68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1400</v>
      </c>
      <c r="C53" s="16">
        <v>1119.4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1952.99999999996</v>
      </c>
      <c r="C54" s="16">
        <v>12470.690000000091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270640.2</v>
      </c>
      <c r="C55" s="11">
        <v>278595.11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J23" sqref="J2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83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-721.433</v>
      </c>
      <c r="L7" s="23">
        <f t="shared" si="0"/>
        <v>-6900</v>
      </c>
      <c r="M7" s="23">
        <f t="shared" si="0"/>
        <v>-12104.56556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 t="s">
        <v>62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45457.167</v>
      </c>
      <c r="L15" s="54">
        <f t="shared" si="2"/>
        <v>41766.3</v>
      </c>
      <c r="M15" s="54">
        <f t="shared" si="2"/>
        <v>34534.634439999994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2015-06-09T07:56:02Z</dcterms:modified>
  <cp:category/>
  <cp:version/>
  <cp:contentType/>
  <cp:contentStatus/>
</cp:coreProperties>
</file>